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townithaca-my.sharepoint.com/personal/mmoseley_townithacany_gov/Documents/Moseley -Department Head Drive/Moseley Drive - from Server/Plan Review,Checklists, and Forms/2026 IECS Checklists/2026 Ithaca Energy Code Checklists/"/>
    </mc:Choice>
  </mc:AlternateContent>
  <xr:revisionPtr revIDLastSave="6" documentId="13_ncr:1_{C0A72C63-27F6-4634-89BB-107C28AE916A}" xr6:coauthVersionLast="47" xr6:coauthVersionMax="47" xr10:uidLastSave="{4A2E5015-6775-4C83-BA3C-E8AA68E241E2}"/>
  <bookViews>
    <workbookView xWindow="31200" yWindow="1560" windowWidth="21600" windowHeight="11385" xr2:uid="{69E06C3F-6403-4AD6-A063-847904471D44}"/>
  </bookViews>
  <sheets>
    <sheet name="Net Zero - Com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1" l="1"/>
  <c r="U13" i="1" s="1"/>
  <c r="U12" i="1" l="1"/>
  <c r="U14" i="1" s="1"/>
  <c r="H26" i="1" l="1"/>
  <c r="H14" i="1"/>
  <c r="H18" i="1" s="1"/>
  <c r="H19" i="1" s="1"/>
  <c r="H20" i="1" l="1"/>
  <c r="H24" i="1"/>
  <c r="U17" i="1" l="1"/>
  <c r="U18" i="1" s="1"/>
  <c r="U22" i="1" s="1"/>
  <c r="U23" i="1" l="1"/>
  <c r="U26" i="1" s="1"/>
  <c r="D50" i="1"/>
  <c r="D55" i="1" s="1"/>
  <c r="D58" i="1" s="1"/>
  <c r="D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tc={149945EB-7751-4AB3-A2AE-53D11768F50F}</author>
    <author>tc={1A6E8ACE-3B44-429D-BF55-524DB54EE4D6}</author>
  </authors>
  <commentList>
    <comment ref="K13" authorId="0" shapeId="0" xr:uid="{149945EB-7751-4AB3-A2AE-53D11768F50F}">
      <text>
        <t xml:space="preserve">[Threaded comment]
Your version of Excel allows you to read this threaded comment; however, any edits to it will get removed if the file is opened in a newer version of Excel. Learn more: https://go.microsoft.com/fwlink/?linkid=870924
Comment:
    Add two more rows with the same text
</t>
      </text>
    </comment>
    <comment ref="H14" authorId="1" shapeId="0" xr:uid="{1A6E8ACE-3B44-429D-BF55-524DB54EE4D6}">
      <text>
        <t>[Threaded comment]
Your version of Excel allows you to read this threaded comment; however, any edits to it will get removed if the file is opened in a newer version of Excel. Learn more: https://go.microsoft.com/fwlink/?linkid=870924
Comment:
    Have this formula determine the lesser of the two.</t>
      </text>
    </comment>
  </commentList>
</comments>
</file>

<file path=xl/sharedStrings.xml><?xml version="1.0" encoding="utf-8"?>
<sst xmlns="http://schemas.openxmlformats.org/spreadsheetml/2006/main" count="90" uniqueCount="73">
  <si>
    <t>Cells that require input from developer</t>
  </si>
  <si>
    <t>Indicate outputs</t>
  </si>
  <si>
    <t>Building Total Conditioned Area</t>
  </si>
  <si>
    <t>SF</t>
  </si>
  <si>
    <t>Sum of three largest floors' Conditioned Area</t>
  </si>
  <si>
    <t>Lesser of the two (FLRA)</t>
  </si>
  <si>
    <t>Base Code Requirement</t>
  </si>
  <si>
    <t>On Site Solar</t>
  </si>
  <si>
    <t>Watts</t>
  </si>
  <si>
    <t>Required on site solar PV capacity (W)</t>
  </si>
  <si>
    <t>kW</t>
  </si>
  <si>
    <t>Required on site solar PV capacity (kW)</t>
  </si>
  <si>
    <t>kWh/year</t>
  </si>
  <si>
    <t>kWh</t>
  </si>
  <si>
    <t>Net-Zero Appendix Energy Requirements</t>
  </si>
  <si>
    <t>Appendix CC Table CC103.1</t>
  </si>
  <si>
    <t>Area (SF)</t>
  </si>
  <si>
    <t>kWh/SF/yr</t>
  </si>
  <si>
    <t>kWh/yr Needed</t>
  </si>
  <si>
    <t>REon-site (Base Code)</t>
  </si>
  <si>
    <t>kWh/yr</t>
  </si>
  <si>
    <t>Remaining kWh to offset annually</t>
  </si>
  <si>
    <t>kWh/W</t>
  </si>
  <si>
    <t>Estimated off-site solar wattage for net Zero</t>
  </si>
  <si>
    <t>Estimated annual solar output to be procured</t>
  </si>
  <si>
    <t>MWh</t>
  </si>
  <si>
    <t>REC</t>
  </si>
  <si>
    <t>Procurement Factor</t>
  </si>
  <si>
    <t>If 7.5 W/SF of on-site solar</t>
  </si>
  <si>
    <t>PF</t>
  </si>
  <si>
    <t>If less than 7.5 W/SF of on-site solar</t>
  </si>
  <si>
    <t>For unbundled RECs</t>
  </si>
  <si>
    <t>Assume less than 0.75 W/SF on-site…</t>
  </si>
  <si>
    <t xml:space="preserve">If the full 0.75W/SF is on-site, then the </t>
  </si>
  <si>
    <t>Procurement Factor (PF) is 1.0</t>
  </si>
  <si>
    <t>Required RECs</t>
  </si>
  <si>
    <t>Minimum purchase of NYSERDA Tier 1 REC</t>
  </si>
  <si>
    <t>is officially 1,000 (tho perhaps as low as 500)</t>
  </si>
  <si>
    <t>Cost per REC</t>
  </si>
  <si>
    <t>per REC</t>
  </si>
  <si>
    <t>Current (10-8-25) cost of NYSERDA Tier 1 REC</t>
  </si>
  <si>
    <t>Total annual cost</t>
  </si>
  <si>
    <t>per year</t>
  </si>
  <si>
    <t xml:space="preserve"> </t>
  </si>
  <si>
    <t>per apt per month</t>
  </si>
  <si>
    <t>Gross conditioned floor area of three largest floors</t>
  </si>
  <si>
    <t>DC Watts</t>
  </si>
  <si>
    <t>W/SF</t>
  </si>
  <si>
    <t>Prescriptive Method, using the table provided; an energy model of building may require less Renewable Energy.
Minimum Renewable Energy Requirement
RE on-site + RE off-site &gt;= RE min</t>
  </si>
  <si>
    <t xml:space="preserve">kWh/yr </t>
  </si>
  <si>
    <t>RE min - Total Usage to Offset</t>
  </si>
  <si>
    <t>Equivalent RECs (1 REC = 1 MWh)</t>
  </si>
  <si>
    <t xml:space="preserve"> TREoff</t>
  </si>
  <si>
    <t>Town of Ithaca NY
Commercial: Base Code and Net-Zero Appendix Energy Requirements</t>
  </si>
  <si>
    <t>Your Building Area Type</t>
  </si>
  <si>
    <t>Estimated annual solar output</t>
  </si>
  <si>
    <t>Estimated Solar Output</t>
  </si>
  <si>
    <t>On Site Solar required</t>
  </si>
  <si>
    <t>Off Site Solar</t>
  </si>
  <si>
    <t>Exceptions: The following buildings or building sites shall comply with Section C405.15.2:</t>
  </si>
  <si>
    <t>1. A building site located where an unshaded flat plate collector oriented toward the equator and tilted at an angle from horizontal equal to the latitude receives an annual daily average incident solar radiation less than 1.1 kBtu/ft2 per day (3.5 kWh/m2/day).</t>
  </si>
  <si>
    <t>2. A building where more than 80 percent of the roof area is covered by any combination of permanent obstructions such as, but not limited to, mechanical equipment, vegetated space, access pathways or occupied roof terrace.</t>
  </si>
  <si>
    <t>3. Any building where more than 50 percent of the roof area is shaded from direct-beam sunlight by natural objects or by structures that are not part of the building for more than 2,500 annual hours between 8:00 a.m. and 4:00 p.m.</t>
  </si>
  <si>
    <t>4. A building with gross conditioned floor area less than 5,000 square feet (465 m2).</t>
  </si>
  <si>
    <t>[NY] C405.15.2 Off-Site Renewable Energy</t>
  </si>
  <si>
    <r>
      <rPr>
        <b/>
        <sz val="20"/>
        <color theme="1"/>
        <rFont val="Aptos Narrow"/>
        <family val="2"/>
        <scheme val="minor"/>
      </rPr>
      <t>Equation 4-11</t>
    </r>
    <r>
      <rPr>
        <b/>
        <i/>
        <sz val="11"/>
        <color theme="1"/>
        <rFont val="Aptos Narrow"/>
        <family val="2"/>
        <scheme val="minor"/>
      </rPr>
      <t xml:space="preserve">
TREoff = Total off-site renewable energy in kilowatt-hours (kWh) to be procured.
RENoff = Annual off-site renewable energy of 1.35 kilowatt-hours per watt of array capacity.
FLRA = Sum of the gross conditioned area of all floors not to exceeed the combined floor area of the three largest floors.
IREon = Annual on-site renewable energy generation of a new on-site renewable system, to be installed as part of the building project, whose rated capacity is less than the rated capacity required in Section C405.15.1.
Note: The factor of 15 applies to the 15 year requirement for contract length.
If there is no onsite solar, then the total amount of energy to be procured is:
1.35 kwh/watt * 0.75W/SF*FLRA * 15
</t>
    </r>
  </si>
  <si>
    <t>Section C405.15.1</t>
  </si>
  <si>
    <t>Commonly used local output factor, use solar calculator like PVWATTS (see below)</t>
  </si>
  <si>
    <t>PVWATTS Calculator</t>
  </si>
  <si>
    <t>Color Key</t>
  </si>
  <si>
    <r>
      <rPr>
        <b/>
        <sz val="12"/>
        <color theme="1"/>
        <rFont val="Aptos Narrow"/>
        <family val="2"/>
        <scheme val="minor"/>
      </rPr>
      <t>Exceptions: The following buildings or building sites shall comply with Section C405.15.2:</t>
    </r>
    <r>
      <rPr>
        <sz val="11"/>
        <color theme="1"/>
        <rFont val="Aptos Narrow"/>
        <family val="2"/>
        <scheme val="minor"/>
      </rPr>
      <t xml:space="preserve">
1. A building site located where an unshaded flat plate collector oriented toward the equator and tilted at an angle from horizontal equal to the latitude receives an annual daily average incident solar radiation less than 1.1 kBtu/ft2 per day (3.5 kWh/m2/day).
2. A building where more than 80 percent of the roof area is covered by any combination of permanent obstructions such as, but not limited to, mechanical equipment, vegetated space, access pathways or occupied roof terrace.
Any building where more than 50 percent of the roof area is shaded from direct-beam sunlight by natural objects or by structures that are not part of the building for more than 2,500 annual hours between 8:00 a.m. and 4:00 p.m.
3. A building with gross conditioned floor area less than 5,000 square feet (465 m2).
4. A building with gross conditioned floor area less than 5,000 square feet (465 m2).</t>
    </r>
  </si>
  <si>
    <t xml:space="preserve">Applicable buildings are required to provide 0.75 Watts/SF onsite solar unless they meet one of the 4 exceptions below. 
Area is based on the lesser of the Total Conditioned Area and the sum of the three largest floors' conditioned area (FLRA).
If you meet one of the exceptions, then you must provide Off Site Renewable Energy according to Equation 4-11 below.
</t>
  </si>
  <si>
    <r>
      <rPr>
        <b/>
        <sz val="12"/>
        <color theme="1"/>
        <rFont val="Aptos Narrow"/>
        <family val="2"/>
        <scheme val="minor"/>
      </rPr>
      <t>Acronym definitions:</t>
    </r>
    <r>
      <rPr>
        <sz val="11"/>
        <color theme="1"/>
        <rFont val="Aptos Narrow"/>
        <family val="2"/>
        <scheme val="minor"/>
      </rPr>
      <t xml:space="preserve">
RE - Renewable Energy
FLRA - Sum of the 3 largest floors
REC - Renewable Energy Certificate
PV - Photovoltaic Solar Array
DC - Direct Current
kWh - kilowatt hours
MWh - MegaWatt hours
W - Watts
SF - Square Feet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</si>
</sst>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_);_(* \(#,##0.0\);_(* &quot;-&quot;??_);_(@_)"/>
    <numFmt numFmtId="167" formatCode="_(* #,##0.000_);_(* \(#,##0.000\);_(*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sz val="11"/>
      <color theme="0"/>
      <name val="Aptos Narrow"/>
      <family val="2"/>
      <scheme val="minor"/>
    </font>
    <font>
      <b/>
      <sz val="24"/>
      <color theme="0"/>
      <name val="Aptos Narrow"/>
      <family val="2"/>
      <scheme val="minor"/>
    </font>
    <font>
      <b/>
      <sz val="20"/>
      <color theme="1"/>
      <name val="Aptos Narrow"/>
      <family val="2"/>
      <scheme val="minor"/>
    </font>
    <font>
      <b/>
      <sz val="12"/>
      <color theme="0"/>
      <name val="Aptos Narrow"/>
      <family val="2"/>
      <scheme val="minor"/>
    </font>
    <font>
      <b/>
      <sz val="18"/>
      <color theme="0"/>
      <name val="Aptos Narrow"/>
      <family val="2"/>
      <scheme val="minor"/>
    </font>
    <font>
      <b/>
      <i/>
      <sz val="12"/>
      <color theme="1"/>
      <name val="Aptos Narrow"/>
      <family val="2"/>
      <scheme val="minor"/>
    </font>
    <font>
      <u/>
      <sz val="11"/>
      <color theme="10"/>
      <name val="Aptos Narrow"/>
      <family val="2"/>
      <scheme val="minor"/>
    </font>
    <font>
      <b/>
      <i/>
      <sz val="11"/>
      <color theme="1"/>
      <name val="Aptos Narrow"/>
      <family val="2"/>
      <scheme val="minor"/>
    </font>
    <font>
      <u/>
      <sz val="12"/>
      <color theme="10"/>
      <name val="Aptos Narrow"/>
      <family val="2"/>
      <scheme val="minor"/>
    </font>
    <font>
      <b/>
      <sz val="12"/>
      <color theme="1"/>
      <name val="Aptos Narrow"/>
      <family val="2"/>
      <scheme val="minor"/>
    </font>
  </fonts>
  <fills count="1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theme="8" tint="0.79998168889431442"/>
        <bgColor indexed="64"/>
      </patternFill>
    </fill>
    <fill>
      <patternFill patternType="solid">
        <fgColor theme="9"/>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1" tint="0.149998474074526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82">
    <xf numFmtId="0" fontId="0" fillId="0" borderId="0" xfId="0"/>
    <xf numFmtId="0" fontId="0" fillId="2" borderId="0" xfId="0" applyFill="1"/>
    <xf numFmtId="0" fontId="0" fillId="3" borderId="0" xfId="0" applyFill="1"/>
    <xf numFmtId="0" fontId="0" fillId="4" borderId="0" xfId="0" applyFill="1"/>
    <xf numFmtId="164" fontId="0" fillId="5" borderId="0" xfId="1" applyNumberFormat="1" applyFont="1" applyFill="1" applyBorder="1"/>
    <xf numFmtId="164" fontId="2" fillId="4" borderId="0" xfId="1" applyNumberFormat="1" applyFont="1" applyFill="1" applyBorder="1"/>
    <xf numFmtId="0" fontId="0" fillId="2" borderId="3" xfId="0" applyFill="1" applyBorder="1"/>
    <xf numFmtId="0" fontId="0" fillId="2" borderId="4" xfId="0" applyFill="1" applyBorder="1"/>
    <xf numFmtId="164" fontId="0" fillId="0" borderId="0" xfId="1" applyNumberFormat="1" applyFont="1"/>
    <xf numFmtId="164" fontId="0" fillId="0" borderId="0" xfId="1" applyNumberFormat="1" applyFont="1" applyBorder="1"/>
    <xf numFmtId="164" fontId="0" fillId="0" borderId="0" xfId="0" applyNumberFormat="1"/>
    <xf numFmtId="0" fontId="0" fillId="5" borderId="0" xfId="0" applyFill="1"/>
    <xf numFmtId="0" fontId="2" fillId="2" borderId="1" xfId="0" applyFont="1" applyFill="1" applyBorder="1"/>
    <xf numFmtId="167" fontId="0" fillId="2" borderId="0" xfId="1" applyNumberFormat="1" applyFont="1" applyFill="1" applyBorder="1"/>
    <xf numFmtId="0" fontId="0" fillId="2" borderId="2" xfId="0" applyFill="1" applyBorder="1"/>
    <xf numFmtId="0" fontId="0" fillId="2" borderId="1" xfId="0" applyFill="1" applyBorder="1"/>
    <xf numFmtId="43" fontId="0" fillId="2" borderId="0" xfId="1" applyFont="1" applyFill="1" applyBorder="1"/>
    <xf numFmtId="164" fontId="0" fillId="2" borderId="0" xfId="1" applyNumberFormat="1" applyFont="1" applyFill="1" applyBorder="1"/>
    <xf numFmtId="44" fontId="0" fillId="2" borderId="0" xfId="2" applyFont="1" applyFill="1" applyBorder="1"/>
    <xf numFmtId="165" fontId="0" fillId="2" borderId="4" xfId="2" applyNumberFormat="1" applyFont="1" applyFill="1" applyBorder="1"/>
    <xf numFmtId="0" fontId="0" fillId="2" borderId="5" xfId="0" applyFill="1" applyBorder="1"/>
    <xf numFmtId="44" fontId="0" fillId="2" borderId="0" xfId="0" applyNumberFormat="1" applyFill="1"/>
    <xf numFmtId="0" fontId="3" fillId="0" borderId="0" xfId="0" applyFont="1"/>
    <xf numFmtId="3" fontId="0" fillId="0" borderId="0" xfId="0" applyNumberFormat="1"/>
    <xf numFmtId="0" fontId="5" fillId="6" borderId="0" xfId="0" applyFont="1" applyFill="1" applyAlignment="1">
      <alignment horizontal="left" vertical="top"/>
    </xf>
    <xf numFmtId="0" fontId="6" fillId="7" borderId="0" xfId="0" applyFont="1" applyFill="1" applyAlignment="1">
      <alignment horizontal="left"/>
    </xf>
    <xf numFmtId="0" fontId="6" fillId="7" borderId="0" xfId="0" applyFont="1" applyFill="1"/>
    <xf numFmtId="166" fontId="0" fillId="0" borderId="0" xfId="1" applyNumberFormat="1" applyFont="1" applyBorder="1"/>
    <xf numFmtId="0" fontId="0" fillId="0" borderId="0" xfId="0" quotePrefix="1"/>
    <xf numFmtId="165" fontId="0" fillId="9" borderId="0" xfId="2" applyNumberFormat="1" applyFont="1" applyFill="1" applyBorder="1"/>
    <xf numFmtId="0" fontId="7" fillId="10" borderId="0" xfId="0" applyFont="1" applyFill="1"/>
    <xf numFmtId="0" fontId="9" fillId="12" borderId="0" xfId="0" applyFont="1" applyFill="1" applyAlignment="1">
      <alignment horizontal="left" vertical="top" wrapText="1"/>
    </xf>
    <xf numFmtId="0" fontId="0" fillId="13" borderId="0" xfId="0" applyFill="1" applyAlignment="1">
      <alignment horizontal="left"/>
    </xf>
    <xf numFmtId="0" fontId="0" fillId="13" borderId="0" xfId="0" applyFill="1"/>
    <xf numFmtId="0" fontId="0" fillId="0" borderId="0" xfId="0" applyAlignment="1">
      <alignment vertical="top"/>
    </xf>
    <xf numFmtId="0" fontId="3" fillId="0" borderId="0" xfId="0" applyFont="1" applyAlignment="1">
      <alignment vertical="top"/>
    </xf>
    <xf numFmtId="0" fontId="0" fillId="14" borderId="0" xfId="0" applyFill="1"/>
    <xf numFmtId="0" fontId="0" fillId="14" borderId="0" xfId="0" applyFill="1" applyAlignment="1">
      <alignment horizontal="center"/>
    </xf>
    <xf numFmtId="0" fontId="7" fillId="10" borderId="0" xfId="0" applyFont="1" applyFill="1" applyAlignment="1">
      <alignment vertical="top"/>
    </xf>
    <xf numFmtId="165" fontId="4" fillId="9" borderId="0" xfId="2" applyNumberFormat="1" applyFont="1" applyFill="1" applyBorder="1"/>
    <xf numFmtId="0" fontId="2" fillId="0" borderId="0" xfId="0" applyFont="1" applyAlignment="1">
      <alignment vertical="center" wrapText="1"/>
    </xf>
    <xf numFmtId="164" fontId="0" fillId="4" borderId="0" xfId="1" applyNumberFormat="1" applyFont="1" applyFill="1" applyBorder="1"/>
    <xf numFmtId="3" fontId="2" fillId="4" borderId="0" xfId="1" applyNumberFormat="1" applyFont="1" applyFill="1" applyBorder="1"/>
    <xf numFmtId="164" fontId="0" fillId="4" borderId="0" xfId="0" applyNumberFormat="1" applyFill="1"/>
    <xf numFmtId="0" fontId="10" fillId="0" borderId="0" xfId="3"/>
    <xf numFmtId="0" fontId="10" fillId="0" borderId="0" xfId="3" applyAlignment="1">
      <alignment vertical="center"/>
    </xf>
    <xf numFmtId="0" fontId="10" fillId="0" borderId="0" xfId="3" applyAlignment="1">
      <alignment horizontal="left" vertical="center" indent="1"/>
    </xf>
    <xf numFmtId="164" fontId="10" fillId="0" borderId="0" xfId="3" applyNumberFormat="1" applyBorder="1"/>
    <xf numFmtId="0" fontId="7" fillId="8" borderId="0" xfId="0" applyFont="1" applyFill="1"/>
    <xf numFmtId="0" fontId="10" fillId="14" borderId="0" xfId="3" applyFill="1" applyAlignment="1">
      <alignment horizontal="center"/>
    </xf>
    <xf numFmtId="0" fontId="12" fillId="14" borderId="0" xfId="3" applyFont="1" applyFill="1" applyAlignment="1">
      <alignment horizontal="left"/>
    </xf>
    <xf numFmtId="0" fontId="0" fillId="15" borderId="9" xfId="0" applyFill="1" applyBorder="1" applyAlignment="1">
      <alignment vertical="top" wrapText="1"/>
    </xf>
    <xf numFmtId="0" fontId="0" fillId="15" borderId="11" xfId="0" applyFill="1" applyBorder="1"/>
    <xf numFmtId="0" fontId="0" fillId="15" borderId="12" xfId="0" applyFill="1" applyBorder="1"/>
    <xf numFmtId="0" fontId="0" fillId="15" borderId="13" xfId="0" applyFill="1" applyBorder="1"/>
    <xf numFmtId="0" fontId="0" fillId="15" borderId="14" xfId="0" applyFill="1" applyBorder="1"/>
    <xf numFmtId="0" fontId="0" fillId="15" borderId="16" xfId="0" applyFill="1" applyBorder="1"/>
    <xf numFmtId="0" fontId="5" fillId="6" borderId="0" xfId="0" applyFont="1" applyFill="1" applyAlignment="1">
      <alignment horizontal="left" vertical="top" wrapText="1"/>
    </xf>
    <xf numFmtId="0" fontId="5" fillId="6" borderId="0" xfId="0" applyFont="1" applyFill="1" applyAlignment="1">
      <alignment horizontal="left" vertical="top"/>
    </xf>
    <xf numFmtId="0" fontId="6" fillId="7" borderId="0" xfId="0" applyFont="1" applyFill="1" applyAlignment="1">
      <alignment horizontal="left"/>
    </xf>
    <xf numFmtId="0" fontId="0" fillId="0" borderId="0" xfId="0" applyAlignment="1">
      <alignment horizontal="left" vertical="center" wrapText="1"/>
    </xf>
    <xf numFmtId="0" fontId="8" fillId="11" borderId="0" xfId="0" applyFont="1" applyFill="1" applyAlignment="1">
      <alignment horizontal="left" vertical="top" wrapText="1"/>
    </xf>
    <xf numFmtId="0" fontId="9" fillId="12" borderId="0" xfId="0" applyFont="1" applyFill="1" applyAlignment="1">
      <alignment horizontal="left" vertical="top" wrapText="1"/>
    </xf>
    <xf numFmtId="0" fontId="0" fillId="0" borderId="0" xfId="0" applyAlignment="1">
      <alignment horizontal="left" vertical="top" wrapText="1"/>
    </xf>
    <xf numFmtId="0" fontId="0" fillId="13" borderId="0" xfId="0" applyFill="1" applyAlignment="1">
      <alignment horizontal="left"/>
    </xf>
    <xf numFmtId="0" fontId="7" fillId="10" borderId="0" xfId="0" applyFont="1" applyFill="1"/>
    <xf numFmtId="0" fontId="7" fillId="8" borderId="0" xfId="0" applyFont="1" applyFill="1" applyAlignment="1">
      <alignment horizontal="left"/>
    </xf>
    <xf numFmtId="0" fontId="7" fillId="10" borderId="0" xfId="0" applyFont="1" applyFill="1" applyAlignment="1">
      <alignment vertical="top"/>
    </xf>
    <xf numFmtId="0" fontId="7" fillId="8" borderId="0" xfId="0" applyFont="1" applyFill="1"/>
    <xf numFmtId="0" fontId="11" fillId="15" borderId="6" xfId="0" applyFont="1" applyFill="1" applyBorder="1" applyAlignment="1">
      <alignment horizontal="left" vertical="top" wrapText="1"/>
    </xf>
    <xf numFmtId="0" fontId="11" fillId="15" borderId="7" xfId="0" applyFont="1" applyFill="1" applyBorder="1" applyAlignment="1">
      <alignment horizontal="left" vertical="top" wrapText="1"/>
    </xf>
    <xf numFmtId="0" fontId="11" fillId="15" borderId="8" xfId="0" applyFont="1" applyFill="1" applyBorder="1" applyAlignment="1">
      <alignment horizontal="left" vertical="top" wrapText="1"/>
    </xf>
    <xf numFmtId="0" fontId="2" fillId="0" borderId="0" xfId="0" applyFont="1" applyAlignment="1">
      <alignment horizontal="left" vertical="top" wrapText="1"/>
    </xf>
    <xf numFmtId="0" fontId="0" fillId="15" borderId="9" xfId="3" applyFont="1" applyFill="1" applyBorder="1" applyAlignment="1">
      <alignment vertical="top" wrapText="1"/>
    </xf>
    <xf numFmtId="0" fontId="1" fillId="15" borderId="10" xfId="0" applyFont="1" applyFill="1" applyBorder="1" applyAlignment="1">
      <alignment vertical="top" wrapText="1"/>
    </xf>
    <xf numFmtId="0" fontId="1" fillId="15" borderId="11" xfId="0" applyFont="1" applyFill="1" applyBorder="1" applyAlignment="1">
      <alignment vertical="top" wrapText="1"/>
    </xf>
    <xf numFmtId="0" fontId="1" fillId="15" borderId="12" xfId="0" applyFont="1" applyFill="1" applyBorder="1" applyAlignment="1">
      <alignment vertical="top" wrapText="1"/>
    </xf>
    <xf numFmtId="0" fontId="1" fillId="15" borderId="0" xfId="0" applyFont="1" applyFill="1" applyAlignment="1">
      <alignment vertical="top" wrapText="1"/>
    </xf>
    <xf numFmtId="0" fontId="1" fillId="15" borderId="13" xfId="0" applyFont="1" applyFill="1" applyBorder="1" applyAlignment="1">
      <alignment vertical="top" wrapText="1"/>
    </xf>
    <xf numFmtId="0" fontId="1" fillId="15" borderId="14" xfId="0" applyFont="1" applyFill="1" applyBorder="1" applyAlignment="1">
      <alignment vertical="top" wrapText="1"/>
    </xf>
    <xf numFmtId="0" fontId="1" fillId="15" borderId="15" xfId="0" applyFont="1" applyFill="1" applyBorder="1" applyAlignment="1">
      <alignment vertical="top" wrapText="1"/>
    </xf>
    <xf numFmtId="0" fontId="1" fillId="15" borderId="16" xfId="0" applyFont="1" applyFill="1" applyBorder="1" applyAlignment="1">
      <alignmen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37</xdr:row>
      <xdr:rowOff>485775</xdr:rowOff>
    </xdr:from>
    <xdr:to>
      <xdr:col>5</xdr:col>
      <xdr:colOff>110067</xdr:colOff>
      <xdr:row>37</xdr:row>
      <xdr:rowOff>752475</xdr:rowOff>
    </xdr:to>
    <xdr:pic>
      <xdr:nvPicPr>
        <xdr:cNvPr id="2" name="Picture 1" descr="Equation 4-11">
          <a:extLst>
            <a:ext uri="{FF2B5EF4-FFF2-40B4-BE49-F238E27FC236}">
              <a16:creationId xmlns:a16="http://schemas.microsoft.com/office/drawing/2014/main" id="{9A3A47F4-4D0C-4F14-9E98-0D8EEF4D0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50" y="7162800"/>
          <a:ext cx="3815292"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ou Vogel" id="{0A13A20F-F9EF-4F70-9034-F0739937BAB4}" userId="S::lvogel@taitem.onmicrosoft.com::5993290b-cfa7-43fb-ae19-9ad7406790e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13" dT="2026-03-10T13:41:10.82" personId="{0A13A20F-F9EF-4F70-9034-F0739937BAB4}" id="{149945EB-7751-4AB3-A2AE-53D11768F50F}">
    <text xml:space="preserve">Add two more rows with the same text
</text>
  </threadedComment>
  <threadedComment ref="H14" dT="2026-03-10T13:40:29.95" personId="{0A13A20F-F9EF-4F70-9034-F0739937BAB4}" id="{1A6E8ACE-3B44-429D-BF55-524DB54EE4D6}">
    <text>Have this formula determine the lesser of the two.</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up.codes/viewer/new_york/iecc-2024/chapter/CE_2/ce-definitions" TargetMode="External"/><Relationship Id="rId7" Type="http://schemas.openxmlformats.org/officeDocument/2006/relationships/drawing" Target="../drawings/drawing1.xml"/><Relationship Id="rId2" Type="http://schemas.openxmlformats.org/officeDocument/2006/relationships/hyperlink" Target="https://up.codes/viewer/new_york/iecc-2024/chapter/CE_2/ce-definitions" TargetMode="External"/><Relationship Id="rId1" Type="http://schemas.openxmlformats.org/officeDocument/2006/relationships/hyperlink" Target="https://up.codes/viewer/new_york/iecc-2024/chapter/CE_2/ce-definitions" TargetMode="External"/><Relationship Id="rId6" Type="http://schemas.openxmlformats.org/officeDocument/2006/relationships/printerSettings" Target="../printerSettings/printerSettings1.bin"/><Relationship Id="rId5" Type="http://schemas.openxmlformats.org/officeDocument/2006/relationships/hyperlink" Target="https://pvwatts.nlr.gov/" TargetMode="External"/><Relationship Id="rId10" Type="http://schemas.microsoft.com/office/2017/10/relationships/threadedComment" Target="../threadedComments/threadedComment1.xml"/><Relationship Id="rId4" Type="http://schemas.openxmlformats.org/officeDocument/2006/relationships/hyperlink" Target="https://up.codes/viewer/new_york/iecc-2024/chapter/CE_4/ce-commercial-energy-efficiency"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8441-005A-4665-B773-6F802ACFF9F5}">
  <sheetPr>
    <tabColor rgb="FF00B050"/>
  </sheetPr>
  <dimension ref="A1:Y69"/>
  <sheetViews>
    <sheetView showGridLines="0" tabSelected="1" zoomScaleNormal="100" workbookViewId="0">
      <selection activeCell="K16" sqref="K16:V16"/>
    </sheetView>
  </sheetViews>
  <sheetFormatPr defaultRowHeight="15" x14ac:dyDescent="0.25"/>
  <cols>
    <col min="1" max="1" width="11.140625" customWidth="1"/>
    <col min="2" max="2" width="16.85546875" style="34" customWidth="1"/>
    <col min="3" max="3" width="14.42578125" customWidth="1"/>
    <col min="4" max="4" width="16.85546875" bestFit="1" customWidth="1"/>
    <col min="5" max="5" width="13.7109375" customWidth="1"/>
    <col min="6" max="6" width="13.28515625" bestFit="1" customWidth="1"/>
    <col min="8" max="8" width="10.5703125" customWidth="1"/>
    <col min="9" max="9" width="17.7109375" customWidth="1"/>
    <col min="10" max="10" width="7.5703125" customWidth="1"/>
    <col min="11" max="11" width="15.28515625" customWidth="1"/>
    <col min="12" max="13" width="11" bestFit="1" customWidth="1"/>
    <col min="15" max="17" width="11" bestFit="1" customWidth="1"/>
    <col min="20" max="20" width="11" customWidth="1"/>
    <col min="21" max="21" width="11.140625" customWidth="1"/>
  </cols>
  <sheetData>
    <row r="1" spans="1:25" x14ac:dyDescent="0.25">
      <c r="A1" s="37"/>
      <c r="B1" s="37"/>
      <c r="C1" s="37"/>
      <c r="D1" s="37"/>
      <c r="E1" s="37"/>
      <c r="F1" s="37"/>
      <c r="G1" s="37"/>
      <c r="H1" s="37"/>
      <c r="I1" s="37"/>
      <c r="J1" s="37"/>
      <c r="K1" s="37"/>
      <c r="L1" s="37"/>
      <c r="M1" s="37"/>
      <c r="N1" s="37"/>
      <c r="O1" s="37"/>
      <c r="P1" s="37"/>
      <c r="Q1" s="37"/>
      <c r="R1" s="37"/>
      <c r="S1" s="37"/>
      <c r="T1" s="37"/>
      <c r="U1" s="37"/>
      <c r="V1" s="37"/>
      <c r="W1" s="37"/>
    </row>
    <row r="2" spans="1:25" ht="31.5" x14ac:dyDescent="0.25">
      <c r="A2" s="37"/>
      <c r="B2" s="57" t="s">
        <v>53</v>
      </c>
      <c r="C2" s="58"/>
      <c r="D2" s="58"/>
      <c r="E2" s="58"/>
      <c r="F2" s="58"/>
      <c r="G2" s="58"/>
      <c r="H2" s="58"/>
      <c r="I2" s="58"/>
      <c r="J2" s="58"/>
      <c r="K2" s="58"/>
      <c r="L2" s="58"/>
      <c r="M2" s="58"/>
      <c r="N2" s="58"/>
      <c r="O2" s="58"/>
      <c r="P2" s="58"/>
      <c r="Q2" s="58"/>
      <c r="R2" s="58"/>
      <c r="S2" s="58"/>
      <c r="T2" s="58"/>
      <c r="U2" s="58"/>
      <c r="V2" s="58"/>
      <c r="W2" s="24"/>
    </row>
    <row r="3" spans="1:25" ht="31.5" x14ac:dyDescent="0.25">
      <c r="A3" s="37"/>
      <c r="B3" s="58"/>
      <c r="C3" s="58"/>
      <c r="D3" s="58"/>
      <c r="E3" s="58"/>
      <c r="F3" s="58"/>
      <c r="G3" s="58"/>
      <c r="H3" s="58"/>
      <c r="I3" s="58"/>
      <c r="J3" s="58"/>
      <c r="K3" s="58"/>
      <c r="L3" s="58"/>
      <c r="M3" s="58"/>
      <c r="N3" s="58"/>
      <c r="O3" s="58"/>
      <c r="P3" s="58"/>
      <c r="Q3" s="58"/>
      <c r="R3" s="58"/>
      <c r="S3" s="58"/>
      <c r="T3" s="58"/>
      <c r="U3" s="58"/>
      <c r="V3" s="58"/>
      <c r="W3" s="24"/>
    </row>
    <row r="4" spans="1:25" ht="44.25" customHeight="1" x14ac:dyDescent="0.25">
      <c r="A4" s="37"/>
      <c r="B4" s="58"/>
      <c r="C4" s="58"/>
      <c r="D4" s="58"/>
      <c r="E4" s="58"/>
      <c r="F4" s="58"/>
      <c r="G4" s="58"/>
      <c r="H4" s="58"/>
      <c r="I4" s="58"/>
      <c r="J4" s="58"/>
      <c r="K4" s="58"/>
      <c r="L4" s="58"/>
      <c r="M4" s="58"/>
      <c r="N4" s="58"/>
      <c r="O4" s="58"/>
      <c r="P4" s="58"/>
      <c r="Q4" s="58"/>
      <c r="R4" s="58"/>
      <c r="S4" s="58"/>
      <c r="T4" s="58"/>
      <c r="U4" s="58"/>
      <c r="V4" s="58"/>
      <c r="W4" s="24"/>
    </row>
    <row r="5" spans="1:25" ht="26.25" x14ac:dyDescent="0.4">
      <c r="A5" s="37"/>
      <c r="B5" s="59" t="s">
        <v>6</v>
      </c>
      <c r="C5" s="59"/>
      <c r="D5" s="59"/>
      <c r="E5" s="59"/>
      <c r="F5" s="59"/>
      <c r="G5" s="59"/>
      <c r="H5" s="59"/>
      <c r="I5" s="59"/>
      <c r="J5" s="26"/>
      <c r="K5" s="59" t="s">
        <v>14</v>
      </c>
      <c r="L5" s="59"/>
      <c r="M5" s="59"/>
      <c r="N5" s="59"/>
      <c r="O5" s="59"/>
      <c r="P5" s="59"/>
      <c r="Q5" s="59"/>
      <c r="R5" s="59"/>
      <c r="S5" s="59"/>
      <c r="T5" s="59"/>
      <c r="U5" s="59"/>
      <c r="V5" s="59"/>
      <c r="W5" s="25"/>
    </row>
    <row r="6" spans="1:25" ht="60.75" customHeight="1" x14ac:dyDescent="0.25">
      <c r="A6" s="37"/>
      <c r="B6" s="60" t="s">
        <v>71</v>
      </c>
      <c r="C6" s="60"/>
      <c r="D6" s="60"/>
      <c r="E6" s="60"/>
      <c r="F6" s="60"/>
      <c r="G6" s="60"/>
      <c r="H6" s="60"/>
      <c r="I6" s="60"/>
      <c r="J6" s="37"/>
      <c r="K6" s="63" t="s">
        <v>48</v>
      </c>
      <c r="L6" s="63"/>
      <c r="M6" s="63"/>
      <c r="N6" s="63"/>
      <c r="O6" s="63"/>
      <c r="P6" s="63"/>
      <c r="Q6" s="63"/>
      <c r="R6" s="63"/>
      <c r="S6" s="63"/>
      <c r="T6" s="63"/>
      <c r="U6" s="63"/>
      <c r="V6" s="63"/>
      <c r="W6" s="37"/>
    </row>
    <row r="7" spans="1:25" x14ac:dyDescent="0.25">
      <c r="A7" s="37"/>
      <c r="B7" s="37" t="s">
        <v>69</v>
      </c>
      <c r="C7" s="37"/>
      <c r="D7" s="37"/>
      <c r="E7" s="37"/>
      <c r="F7" s="37"/>
      <c r="G7" s="37"/>
      <c r="H7" s="37"/>
      <c r="I7" s="37"/>
      <c r="J7" s="36"/>
      <c r="K7" s="37" t="s">
        <v>69</v>
      </c>
      <c r="L7" s="37"/>
      <c r="M7" s="37"/>
      <c r="N7" s="37"/>
      <c r="O7" s="37"/>
      <c r="P7" s="37"/>
      <c r="Q7" s="37"/>
      <c r="R7" s="37"/>
      <c r="S7" s="37"/>
      <c r="T7" s="37"/>
      <c r="U7" s="37"/>
      <c r="V7" s="37"/>
      <c r="W7" s="37"/>
      <c r="X7" s="2"/>
    </row>
    <row r="8" spans="1:25" x14ac:dyDescent="0.25">
      <c r="A8" s="37"/>
      <c r="B8" s="2"/>
      <c r="C8" t="s">
        <v>0</v>
      </c>
      <c r="G8" s="37"/>
      <c r="H8" s="37"/>
      <c r="I8" s="37"/>
      <c r="J8" s="36"/>
      <c r="K8" s="2"/>
      <c r="L8" t="s">
        <v>0</v>
      </c>
      <c r="M8" s="37"/>
      <c r="N8" s="37"/>
      <c r="O8" s="37"/>
      <c r="P8" s="37"/>
      <c r="Q8" s="37"/>
      <c r="R8" s="37"/>
      <c r="S8" s="37"/>
      <c r="T8" s="37"/>
      <c r="U8" s="37"/>
      <c r="V8" s="37"/>
      <c r="W8" s="37"/>
      <c r="X8" s="2"/>
    </row>
    <row r="9" spans="1:25" x14ac:dyDescent="0.25">
      <c r="A9" s="37"/>
      <c r="B9" s="3"/>
      <c r="C9" t="s">
        <v>1</v>
      </c>
      <c r="D9" s="37"/>
      <c r="E9" s="37"/>
      <c r="F9" s="37"/>
      <c r="G9" s="37"/>
      <c r="H9" s="37"/>
      <c r="I9" s="37"/>
      <c r="J9" s="36"/>
      <c r="K9" s="3"/>
      <c r="L9" t="s">
        <v>1</v>
      </c>
      <c r="M9" s="37"/>
      <c r="N9" s="37"/>
      <c r="O9" s="37"/>
      <c r="P9" s="37"/>
      <c r="Q9" s="37"/>
      <c r="R9" s="37"/>
      <c r="S9" s="37"/>
      <c r="T9" s="37"/>
      <c r="U9" s="37"/>
      <c r="V9" s="37"/>
      <c r="W9" s="37"/>
      <c r="X9" s="2"/>
    </row>
    <row r="10" spans="1:25" x14ac:dyDescent="0.25">
      <c r="A10" s="37"/>
      <c r="B10" s="37"/>
      <c r="C10" s="37"/>
      <c r="D10" s="37"/>
      <c r="E10" s="37"/>
      <c r="F10" s="37"/>
      <c r="G10" s="37"/>
      <c r="H10" s="37"/>
      <c r="I10" s="37"/>
      <c r="J10" s="36"/>
      <c r="K10" s="37"/>
      <c r="L10" s="37"/>
      <c r="M10" s="37"/>
      <c r="N10" s="37"/>
      <c r="O10" s="37"/>
      <c r="P10" s="37"/>
      <c r="Q10" s="37"/>
      <c r="R10" s="37"/>
      <c r="S10" s="37"/>
      <c r="T10" s="37"/>
      <c r="U10" s="37"/>
      <c r="V10" s="37"/>
      <c r="W10" s="37"/>
      <c r="X10" s="2"/>
    </row>
    <row r="11" spans="1:25" ht="30" customHeight="1" x14ac:dyDescent="0.25">
      <c r="A11" s="37"/>
      <c r="B11" s="61" t="s">
        <v>66</v>
      </c>
      <c r="C11" s="61"/>
      <c r="D11" s="61"/>
      <c r="E11" s="61"/>
      <c r="F11" s="61"/>
      <c r="G11" s="61"/>
      <c r="H11" s="61"/>
      <c r="I11" s="61"/>
      <c r="J11" s="36"/>
      <c r="K11" s="67" t="s">
        <v>15</v>
      </c>
      <c r="L11" s="67"/>
      <c r="M11" s="67"/>
      <c r="N11" s="67"/>
      <c r="O11" s="67"/>
      <c r="P11" s="67"/>
      <c r="Q11" s="67"/>
      <c r="R11" s="38"/>
      <c r="S11" s="39" t="s">
        <v>16</v>
      </c>
      <c r="T11" s="39" t="s">
        <v>17</v>
      </c>
      <c r="U11" s="39" t="s">
        <v>18</v>
      </c>
      <c r="V11" s="39"/>
      <c r="W11" s="37"/>
    </row>
    <row r="12" spans="1:25" ht="15.75" x14ac:dyDescent="0.25">
      <c r="A12" s="37"/>
      <c r="B12" s="62" t="s">
        <v>2</v>
      </c>
      <c r="C12" s="62"/>
      <c r="D12" s="62"/>
      <c r="E12" s="62"/>
      <c r="F12" s="62"/>
      <c r="G12" s="62"/>
      <c r="H12" s="4"/>
      <c r="I12" s="31" t="s">
        <v>3</v>
      </c>
      <c r="J12" s="36"/>
      <c r="K12" s="64" t="s">
        <v>54</v>
      </c>
      <c r="L12" s="64"/>
      <c r="M12" s="64"/>
      <c r="N12" s="64"/>
      <c r="O12" s="64"/>
      <c r="P12" s="64"/>
      <c r="Q12" s="64"/>
      <c r="R12" s="64"/>
      <c r="S12" s="11"/>
      <c r="T12" s="11"/>
      <c r="U12" s="41">
        <f>T12*S12</f>
        <v>0</v>
      </c>
      <c r="V12" s="32"/>
      <c r="W12" s="37"/>
      <c r="X12" s="3"/>
      <c r="Y12" t="s">
        <v>1</v>
      </c>
    </row>
    <row r="13" spans="1:25" ht="15.75" x14ac:dyDescent="0.25">
      <c r="A13" s="37"/>
      <c r="B13" s="62" t="s">
        <v>4</v>
      </c>
      <c r="C13" s="62"/>
      <c r="D13" s="62"/>
      <c r="E13" s="62"/>
      <c r="F13" s="62"/>
      <c r="G13" s="62"/>
      <c r="H13" s="4"/>
      <c r="I13" s="31" t="s">
        <v>3</v>
      </c>
      <c r="J13" s="36"/>
      <c r="K13" s="64" t="s">
        <v>54</v>
      </c>
      <c r="L13" s="64"/>
      <c r="M13" s="64"/>
      <c r="N13" s="64"/>
      <c r="O13" s="64"/>
      <c r="P13" s="64"/>
      <c r="Q13" s="64"/>
      <c r="R13" s="64"/>
      <c r="S13" s="4">
        <f>H12-S12</f>
        <v>0</v>
      </c>
      <c r="T13" s="11"/>
      <c r="U13" s="41">
        <f>T13*S13</f>
        <v>0</v>
      </c>
      <c r="V13" s="32"/>
      <c r="W13" s="37"/>
    </row>
    <row r="14" spans="1:25" ht="15.75" x14ac:dyDescent="0.25">
      <c r="A14" s="37"/>
      <c r="B14" s="62" t="s">
        <v>5</v>
      </c>
      <c r="C14" s="62"/>
      <c r="D14" s="62"/>
      <c r="E14" s="62"/>
      <c r="F14" s="62"/>
      <c r="G14" s="62"/>
      <c r="H14" s="5">
        <f>H13</f>
        <v>0</v>
      </c>
      <c r="I14" s="31" t="s">
        <v>3</v>
      </c>
      <c r="J14" s="36"/>
      <c r="K14" s="64" t="s">
        <v>50</v>
      </c>
      <c r="L14" s="64"/>
      <c r="M14" s="64"/>
      <c r="N14" s="64"/>
      <c r="O14" s="64"/>
      <c r="P14" s="64"/>
      <c r="Q14" s="64"/>
      <c r="R14" s="64"/>
      <c r="S14" s="64"/>
      <c r="T14" s="64"/>
      <c r="U14" s="42">
        <f>SUM(U12:U13)</f>
        <v>0</v>
      </c>
      <c r="V14" s="32" t="s">
        <v>49</v>
      </c>
      <c r="W14" s="37"/>
    </row>
    <row r="15" spans="1:25" ht="18" customHeight="1" x14ac:dyDescent="0.25">
      <c r="A15" s="37"/>
      <c r="B15" s="37"/>
      <c r="C15" s="37"/>
      <c r="D15" s="37"/>
      <c r="E15" s="37"/>
      <c r="F15" s="37"/>
      <c r="G15" s="37"/>
      <c r="H15" s="37"/>
      <c r="I15" s="37"/>
      <c r="J15" s="36"/>
      <c r="K15" s="36"/>
      <c r="L15" s="36"/>
      <c r="M15" s="36"/>
      <c r="N15" s="36"/>
      <c r="O15" s="36"/>
      <c r="P15" s="36"/>
      <c r="Q15" s="36"/>
      <c r="R15" s="36"/>
      <c r="S15" s="36"/>
      <c r="T15" s="36"/>
      <c r="U15" s="36"/>
      <c r="V15" s="36"/>
      <c r="W15" s="37"/>
    </row>
    <row r="16" spans="1:25" ht="18" customHeight="1" x14ac:dyDescent="0.25">
      <c r="A16" s="37"/>
      <c r="B16" s="65" t="s">
        <v>7</v>
      </c>
      <c r="C16" s="65"/>
      <c r="D16" s="65"/>
      <c r="E16" s="65"/>
      <c r="F16" s="65"/>
      <c r="G16" s="65"/>
      <c r="H16" s="65"/>
      <c r="I16" s="30"/>
      <c r="J16" s="36"/>
      <c r="K16" s="66" t="s">
        <v>57</v>
      </c>
      <c r="L16" s="66"/>
      <c r="M16" s="66"/>
      <c r="N16" s="66"/>
      <c r="O16" s="66"/>
      <c r="P16" s="66"/>
      <c r="Q16" s="66"/>
      <c r="R16" s="66"/>
      <c r="S16" s="66"/>
      <c r="T16" s="66"/>
      <c r="U16" s="66"/>
      <c r="V16" s="66"/>
      <c r="W16" s="37"/>
    </row>
    <row r="17" spans="1:23" ht="18" customHeight="1" x14ac:dyDescent="0.25">
      <c r="A17" s="37"/>
      <c r="B17" s="64" t="s">
        <v>46</v>
      </c>
      <c r="C17" s="64"/>
      <c r="D17" s="64"/>
      <c r="E17" s="64"/>
      <c r="F17" s="64"/>
      <c r="G17" s="64"/>
      <c r="H17">
        <v>0.75</v>
      </c>
      <c r="I17" s="32" t="s">
        <v>47</v>
      </c>
      <c r="J17" s="36"/>
      <c r="K17" s="64" t="s">
        <v>19</v>
      </c>
      <c r="L17" s="64"/>
      <c r="M17" s="64"/>
      <c r="N17" s="64"/>
      <c r="O17" s="64"/>
      <c r="P17" s="64"/>
      <c r="Q17" s="64"/>
      <c r="R17" s="64"/>
      <c r="S17" s="64"/>
      <c r="T17" s="64"/>
      <c r="U17" s="43">
        <f>H24</f>
        <v>0</v>
      </c>
      <c r="V17" s="32" t="s">
        <v>20</v>
      </c>
      <c r="W17" s="37"/>
    </row>
    <row r="18" spans="1:23" ht="18" customHeight="1" x14ac:dyDescent="0.25">
      <c r="A18" s="37"/>
      <c r="B18" s="64" t="s">
        <v>45</v>
      </c>
      <c r="C18" s="64"/>
      <c r="D18" s="64"/>
      <c r="E18" s="64"/>
      <c r="F18" s="64"/>
      <c r="G18" s="64"/>
      <c r="H18" s="9">
        <f>H14</f>
        <v>0</v>
      </c>
      <c r="I18" s="32" t="s">
        <v>3</v>
      </c>
      <c r="J18" s="36"/>
      <c r="K18" s="64" t="s">
        <v>21</v>
      </c>
      <c r="L18" s="64"/>
      <c r="M18" s="64"/>
      <c r="N18" s="64"/>
      <c r="O18" s="64"/>
      <c r="P18" s="64"/>
      <c r="Q18" s="64"/>
      <c r="R18" s="64"/>
      <c r="S18" s="64"/>
      <c r="T18" s="64"/>
      <c r="U18" s="41">
        <f>U14-U17</f>
        <v>0</v>
      </c>
      <c r="V18" s="32" t="s">
        <v>20</v>
      </c>
      <c r="W18" s="37"/>
    </row>
    <row r="19" spans="1:23" x14ac:dyDescent="0.25">
      <c r="A19" s="37"/>
      <c r="B19" s="64" t="s">
        <v>9</v>
      </c>
      <c r="C19" s="64"/>
      <c r="D19" s="64"/>
      <c r="E19" s="64"/>
      <c r="F19" s="64"/>
      <c r="G19" s="64"/>
      <c r="H19" s="9">
        <f>H18*H17</f>
        <v>0</v>
      </c>
      <c r="I19" s="32" t="s">
        <v>8</v>
      </c>
      <c r="J19" s="36"/>
      <c r="K19" s="64" t="s">
        <v>67</v>
      </c>
      <c r="L19" s="64"/>
      <c r="M19" s="64"/>
      <c r="N19" s="64"/>
      <c r="O19" s="64"/>
      <c r="P19" s="64"/>
      <c r="Q19" s="64"/>
      <c r="R19" s="64"/>
      <c r="S19" s="64"/>
      <c r="T19" s="64"/>
      <c r="U19" s="11"/>
      <c r="V19" s="32" t="s">
        <v>22</v>
      </c>
      <c r="W19" s="37"/>
    </row>
    <row r="20" spans="1:23" x14ac:dyDescent="0.25">
      <c r="A20" s="37"/>
      <c r="B20" s="64" t="s">
        <v>11</v>
      </c>
      <c r="C20" s="64"/>
      <c r="D20" s="64"/>
      <c r="E20" s="64"/>
      <c r="F20" s="64"/>
      <c r="G20" s="64"/>
      <c r="H20" s="27">
        <f>H19/1000</f>
        <v>0</v>
      </c>
      <c r="I20" s="32" t="s">
        <v>10</v>
      </c>
      <c r="J20" s="36"/>
      <c r="K20" s="37"/>
      <c r="L20" s="37"/>
      <c r="M20" s="37"/>
      <c r="N20" s="37"/>
      <c r="O20" s="37"/>
      <c r="P20" s="37"/>
      <c r="Q20" s="37"/>
      <c r="R20" s="37"/>
      <c r="S20" s="37"/>
      <c r="T20" s="37"/>
      <c r="U20" s="37"/>
      <c r="V20" s="37"/>
      <c r="W20" s="37"/>
    </row>
    <row r="21" spans="1:23" ht="15.75" x14ac:dyDescent="0.25">
      <c r="A21" s="37"/>
      <c r="B21" s="37"/>
      <c r="C21" s="37"/>
      <c r="D21" s="37"/>
      <c r="E21" s="37"/>
      <c r="F21" s="37"/>
      <c r="G21" s="37"/>
      <c r="H21" s="37"/>
      <c r="I21" s="37"/>
      <c r="J21" s="36"/>
      <c r="K21" s="66" t="s">
        <v>58</v>
      </c>
      <c r="L21" s="66"/>
      <c r="M21" s="66"/>
      <c r="N21" s="66"/>
      <c r="O21" s="66"/>
      <c r="P21" s="66"/>
      <c r="Q21" s="66"/>
      <c r="R21" s="66"/>
      <c r="S21" s="66"/>
      <c r="T21" s="66"/>
      <c r="U21" s="66"/>
      <c r="V21" s="66"/>
      <c r="W21" s="37"/>
    </row>
    <row r="22" spans="1:23" ht="15.75" x14ac:dyDescent="0.25">
      <c r="A22" s="37"/>
      <c r="B22" s="68" t="s">
        <v>56</v>
      </c>
      <c r="C22" s="68"/>
      <c r="D22" s="68"/>
      <c r="E22" s="68"/>
      <c r="F22" s="68"/>
      <c r="G22" s="68"/>
      <c r="H22" s="68"/>
      <c r="I22" s="29"/>
      <c r="J22" s="36"/>
      <c r="K22" s="64" t="s">
        <v>23</v>
      </c>
      <c r="L22" s="64"/>
      <c r="M22" s="64"/>
      <c r="N22" s="64"/>
      <c r="O22" s="64"/>
      <c r="P22" s="64"/>
      <c r="Q22" s="64"/>
      <c r="R22" s="64"/>
      <c r="S22" s="64"/>
      <c r="T22" s="64"/>
      <c r="U22" s="41" t="e">
        <f>U18/U19/1000</f>
        <v>#DIV/0!</v>
      </c>
      <c r="V22" s="32" t="s">
        <v>10</v>
      </c>
      <c r="W22" s="37"/>
    </row>
    <row r="23" spans="1:23" x14ac:dyDescent="0.25">
      <c r="A23" s="37"/>
      <c r="B23" s="64" t="s">
        <v>67</v>
      </c>
      <c r="C23" s="64"/>
      <c r="D23" s="64"/>
      <c r="E23" s="64"/>
      <c r="F23" s="64"/>
      <c r="G23" s="64"/>
      <c r="H23" s="28">
        <v>1.1000000000000001</v>
      </c>
      <c r="I23" s="32" t="s">
        <v>22</v>
      </c>
      <c r="J23" s="36"/>
      <c r="K23" s="64" t="s">
        <v>24</v>
      </c>
      <c r="L23" s="64"/>
      <c r="M23" s="64"/>
      <c r="N23" s="64"/>
      <c r="O23" s="64"/>
      <c r="P23" s="64"/>
      <c r="Q23" s="64"/>
      <c r="R23" s="64"/>
      <c r="S23" s="64"/>
      <c r="T23" s="64"/>
      <c r="U23" s="41">
        <f>U18/1000</f>
        <v>0</v>
      </c>
      <c r="V23" s="32" t="s">
        <v>25</v>
      </c>
      <c r="W23" s="37"/>
    </row>
    <row r="24" spans="1:23" x14ac:dyDescent="0.25">
      <c r="A24" s="37"/>
      <c r="B24" s="64" t="s">
        <v>55</v>
      </c>
      <c r="C24" s="64"/>
      <c r="D24" s="64"/>
      <c r="E24" s="64"/>
      <c r="F24" s="64"/>
      <c r="G24" s="64"/>
      <c r="H24" s="9">
        <f>H19*H23</f>
        <v>0</v>
      </c>
      <c r="I24" s="32" t="s">
        <v>12</v>
      </c>
      <c r="J24" s="36"/>
      <c r="K24" s="33"/>
      <c r="L24" s="33"/>
      <c r="M24" s="33"/>
      <c r="N24" s="33"/>
      <c r="O24" s="33"/>
      <c r="P24" s="33"/>
      <c r="Q24" s="33"/>
      <c r="R24" s="33"/>
      <c r="S24" s="33"/>
      <c r="T24" s="33"/>
      <c r="U24" s="33"/>
      <c r="V24" s="33"/>
      <c r="W24" s="37"/>
    </row>
    <row r="25" spans="1:23" x14ac:dyDescent="0.25">
      <c r="A25" s="37"/>
      <c r="B25" s="36"/>
      <c r="C25" s="36"/>
      <c r="D25" s="36"/>
      <c r="E25" s="36"/>
      <c r="F25" s="36"/>
      <c r="G25" s="36"/>
      <c r="H25" s="36"/>
      <c r="I25" s="36"/>
      <c r="J25" s="36"/>
      <c r="K25" s="36"/>
      <c r="L25" s="36"/>
      <c r="M25" s="36"/>
      <c r="N25" s="36"/>
      <c r="O25" s="36"/>
      <c r="P25" s="36"/>
      <c r="Q25" s="36"/>
      <c r="R25" s="36"/>
      <c r="S25" s="36"/>
      <c r="T25" s="36"/>
      <c r="U25" s="36"/>
      <c r="V25" s="36"/>
      <c r="W25" s="37"/>
    </row>
    <row r="26" spans="1:23" ht="15.75" x14ac:dyDescent="0.25">
      <c r="A26" s="37"/>
      <c r="B26" s="68" t="s">
        <v>52</v>
      </c>
      <c r="C26" s="68"/>
      <c r="D26" s="68"/>
      <c r="E26" s="68"/>
      <c r="F26" s="68"/>
      <c r="G26" s="68"/>
      <c r="H26" s="10">
        <f>0.75*H13*1.35*15</f>
        <v>0</v>
      </c>
      <c r="I26" s="32" t="s">
        <v>13</v>
      </c>
      <c r="K26" s="68" t="s">
        <v>51</v>
      </c>
      <c r="L26" s="68"/>
      <c r="M26" s="68"/>
      <c r="N26" s="68"/>
      <c r="O26" s="68"/>
      <c r="P26" s="68"/>
      <c r="Q26" s="68"/>
      <c r="R26" s="68"/>
      <c r="S26" s="68"/>
      <c r="T26" s="68"/>
      <c r="U26" s="41">
        <f>U23</f>
        <v>0</v>
      </c>
      <c r="V26" s="32" t="s">
        <v>26</v>
      </c>
      <c r="W26" s="37"/>
    </row>
    <row r="27" spans="1:23" ht="15.75" x14ac:dyDescent="0.25">
      <c r="A27" s="37"/>
      <c r="B27" s="48"/>
      <c r="C27" s="48"/>
      <c r="D27" s="48"/>
      <c r="E27" s="48"/>
      <c r="F27" s="48"/>
      <c r="G27" s="48"/>
      <c r="H27" s="10"/>
      <c r="I27" s="32"/>
      <c r="K27" s="48"/>
      <c r="L27" s="48"/>
      <c r="M27" s="48"/>
      <c r="N27" s="48"/>
      <c r="O27" s="48"/>
      <c r="P27" s="48"/>
      <c r="Q27" s="48"/>
      <c r="R27" s="48"/>
      <c r="S27" s="48"/>
      <c r="T27" s="48"/>
      <c r="U27" s="41"/>
      <c r="V27" s="32"/>
      <c r="W27" s="37"/>
    </row>
    <row r="28" spans="1:23" x14ac:dyDescent="0.25">
      <c r="A28" s="37"/>
      <c r="B28" s="37"/>
      <c r="C28" s="37"/>
      <c r="D28" s="37"/>
      <c r="E28" s="37"/>
      <c r="F28" s="37"/>
      <c r="G28" s="37"/>
      <c r="H28" s="37"/>
      <c r="I28" s="37"/>
      <c r="J28" s="37"/>
      <c r="K28" s="37"/>
      <c r="L28" s="37"/>
      <c r="M28" s="37"/>
      <c r="N28" s="37"/>
      <c r="O28" s="37"/>
      <c r="P28" s="37"/>
      <c r="Q28" s="37"/>
      <c r="R28" s="37"/>
      <c r="S28" s="37"/>
      <c r="T28" s="37"/>
      <c r="U28" s="37"/>
      <c r="V28" s="37"/>
      <c r="W28" s="37"/>
    </row>
    <row r="29" spans="1:23" ht="15.75" x14ac:dyDescent="0.25">
      <c r="A29" s="37"/>
      <c r="B29" s="50" t="s">
        <v>68</v>
      </c>
      <c r="D29" s="49"/>
      <c r="E29" s="37"/>
      <c r="F29" s="37"/>
      <c r="G29" s="37"/>
      <c r="H29" s="37"/>
      <c r="I29" s="37"/>
      <c r="J29" s="37"/>
      <c r="K29" s="37"/>
      <c r="L29" s="37"/>
      <c r="M29" s="37"/>
      <c r="N29" s="37"/>
      <c r="O29" s="37"/>
      <c r="P29" s="37"/>
      <c r="Q29" s="37"/>
      <c r="R29" s="37"/>
      <c r="S29" s="37"/>
      <c r="T29" s="37"/>
      <c r="U29" s="37"/>
      <c r="V29" s="37"/>
      <c r="W29" s="37"/>
    </row>
    <row r="30" spans="1:23" ht="15.75" x14ac:dyDescent="0.25">
      <c r="A30" s="37"/>
      <c r="B30" s="50"/>
      <c r="D30" s="49"/>
      <c r="E30" s="37"/>
      <c r="F30" s="37"/>
      <c r="G30" s="37"/>
      <c r="H30" s="37"/>
      <c r="I30" s="37"/>
      <c r="J30" s="37"/>
      <c r="K30" s="37"/>
      <c r="L30" s="37"/>
      <c r="M30" s="37"/>
      <c r="N30" s="37"/>
      <c r="O30" s="37"/>
      <c r="P30" s="37"/>
      <c r="Q30" s="37"/>
      <c r="R30" s="37"/>
      <c r="S30" s="37"/>
      <c r="T30" s="37"/>
      <c r="U30" s="37"/>
      <c r="V30" s="37"/>
      <c r="W30" s="37"/>
    </row>
    <row r="31" spans="1:23" ht="111.75" customHeight="1" x14ac:dyDescent="0.25">
      <c r="A31" s="37"/>
      <c r="B31" s="73" t="s">
        <v>70</v>
      </c>
      <c r="C31" s="74"/>
      <c r="D31" s="74"/>
      <c r="E31" s="74"/>
      <c r="F31" s="74"/>
      <c r="G31" s="74"/>
      <c r="H31" s="74"/>
      <c r="I31" s="75"/>
      <c r="K31" s="51" t="s">
        <v>72</v>
      </c>
      <c r="L31" s="52"/>
      <c r="M31" s="34"/>
      <c r="N31" s="34"/>
      <c r="O31" s="34"/>
      <c r="P31" s="34"/>
      <c r="Q31" s="34"/>
      <c r="R31" s="34"/>
      <c r="S31" s="34"/>
      <c r="T31" s="34"/>
      <c r="U31" s="34"/>
      <c r="V31" s="34"/>
      <c r="W31" s="37"/>
    </row>
    <row r="32" spans="1:23" x14ac:dyDescent="0.25">
      <c r="A32" s="37"/>
      <c r="B32" s="76"/>
      <c r="C32" s="77"/>
      <c r="D32" s="77"/>
      <c r="E32" s="77"/>
      <c r="F32" s="77"/>
      <c r="G32" s="77"/>
      <c r="H32" s="77"/>
      <c r="I32" s="78"/>
      <c r="J32" s="37"/>
      <c r="K32" s="53"/>
      <c r="L32" s="54"/>
      <c r="M32" s="37"/>
      <c r="N32" s="37"/>
      <c r="O32" s="37"/>
      <c r="P32" s="37"/>
      <c r="Q32" s="37"/>
      <c r="R32" s="37"/>
      <c r="S32" s="37"/>
      <c r="T32" s="37"/>
      <c r="U32" s="37"/>
      <c r="V32" s="37"/>
      <c r="W32" s="37"/>
    </row>
    <row r="33" spans="1:23" ht="24.75" customHeight="1" x14ac:dyDescent="0.25">
      <c r="A33" s="37"/>
      <c r="B33" s="76"/>
      <c r="C33" s="77"/>
      <c r="D33" s="77"/>
      <c r="E33" s="77"/>
      <c r="F33" s="77"/>
      <c r="G33" s="77"/>
      <c r="H33" s="77"/>
      <c r="I33" s="78"/>
      <c r="J33" s="37"/>
      <c r="K33" s="53"/>
      <c r="L33" s="54"/>
      <c r="M33" s="37"/>
      <c r="N33" s="37"/>
      <c r="O33" s="37"/>
      <c r="P33" s="37"/>
      <c r="Q33" s="37"/>
      <c r="R33" s="37"/>
      <c r="S33" s="37"/>
      <c r="T33" s="37"/>
      <c r="U33" s="37"/>
      <c r="V33" s="37"/>
      <c r="W33" s="37"/>
    </row>
    <row r="34" spans="1:23" ht="11.25" customHeight="1" x14ac:dyDescent="0.25">
      <c r="A34" s="37"/>
      <c r="B34" s="76"/>
      <c r="C34" s="77"/>
      <c r="D34" s="77"/>
      <c r="E34" s="77"/>
      <c r="F34" s="77"/>
      <c r="G34" s="77"/>
      <c r="H34" s="77"/>
      <c r="I34" s="78"/>
      <c r="J34" s="37"/>
      <c r="K34" s="53"/>
      <c r="L34" s="54"/>
      <c r="M34" s="37"/>
      <c r="N34" s="37"/>
      <c r="O34" s="37"/>
      <c r="P34" s="37"/>
      <c r="Q34" s="37"/>
      <c r="R34" s="37"/>
      <c r="S34" s="37"/>
      <c r="T34" s="37"/>
      <c r="U34" s="37"/>
      <c r="V34" s="37"/>
      <c r="W34" s="37"/>
    </row>
    <row r="35" spans="1:23" ht="18" customHeight="1" x14ac:dyDescent="0.25">
      <c r="A35" s="37"/>
      <c r="B35" s="79"/>
      <c r="C35" s="80"/>
      <c r="D35" s="80"/>
      <c r="E35" s="80"/>
      <c r="F35" s="80"/>
      <c r="G35" s="80"/>
      <c r="H35" s="80"/>
      <c r="I35" s="81"/>
      <c r="J35" s="37"/>
      <c r="K35" s="55"/>
      <c r="L35" s="56"/>
      <c r="M35" s="37"/>
      <c r="N35" s="37"/>
      <c r="O35" s="37"/>
      <c r="P35" s="37"/>
      <c r="Q35" s="37"/>
      <c r="R35" s="37"/>
      <c r="S35" s="37"/>
      <c r="T35" s="37"/>
      <c r="U35" s="37"/>
      <c r="V35" s="37"/>
      <c r="W35" s="37"/>
    </row>
    <row r="36" spans="1:23" ht="15.75" x14ac:dyDescent="0.25">
      <c r="A36" s="37"/>
      <c r="B36" s="50"/>
      <c r="D36" s="49"/>
      <c r="E36" s="37"/>
      <c r="F36" s="37"/>
      <c r="G36" s="37"/>
      <c r="H36" s="37"/>
      <c r="I36" s="37"/>
      <c r="J36" s="37"/>
      <c r="K36" s="37"/>
      <c r="L36" s="37"/>
      <c r="M36" s="37"/>
      <c r="N36" s="37"/>
      <c r="O36" s="37"/>
      <c r="P36" s="37"/>
      <c r="Q36" s="37"/>
      <c r="R36" s="37"/>
      <c r="S36" s="37"/>
      <c r="T36" s="37"/>
      <c r="U36" s="37"/>
      <c r="V36" s="37"/>
      <c r="W36" s="37"/>
    </row>
    <row r="37" spans="1:23" ht="15.75" thickBot="1" x14ac:dyDescent="0.3">
      <c r="A37" s="37"/>
      <c r="B37" s="37"/>
      <c r="C37" s="37"/>
      <c r="D37" s="37"/>
      <c r="E37" s="37"/>
      <c r="F37" s="37"/>
      <c r="G37" s="37"/>
      <c r="H37" s="37"/>
      <c r="I37" s="37"/>
      <c r="J37" s="37"/>
      <c r="K37" s="37"/>
      <c r="L37" s="37"/>
      <c r="M37" s="37"/>
      <c r="N37" s="37"/>
      <c r="O37" s="37"/>
      <c r="P37" s="37"/>
      <c r="Q37" s="37"/>
      <c r="R37" s="37"/>
      <c r="S37" s="37"/>
      <c r="T37" s="37"/>
      <c r="U37" s="37"/>
      <c r="V37" s="37"/>
      <c r="W37" s="37"/>
    </row>
    <row r="38" spans="1:23" ht="250.5" customHeight="1" thickBot="1" x14ac:dyDescent="0.3">
      <c r="B38" s="69" t="s">
        <v>65</v>
      </c>
      <c r="C38" s="70"/>
      <c r="D38" s="70"/>
      <c r="E38" s="70"/>
      <c r="F38" s="70"/>
      <c r="G38" s="70"/>
      <c r="H38" s="70"/>
      <c r="I38" s="71"/>
      <c r="J38" s="8"/>
      <c r="K38" s="72"/>
      <c r="L38" s="72"/>
      <c r="M38" s="72"/>
      <c r="N38" s="72"/>
      <c r="O38" s="72"/>
      <c r="P38" s="72"/>
      <c r="Q38" s="72"/>
      <c r="R38" s="72"/>
      <c r="S38" s="72"/>
      <c r="T38" s="72"/>
      <c r="U38" s="72"/>
      <c r="V38" s="72"/>
    </row>
    <row r="39" spans="1:23" x14ac:dyDescent="0.25">
      <c r="B39" s="40"/>
      <c r="C39" s="40"/>
      <c r="D39" s="40"/>
      <c r="E39" s="40"/>
      <c r="F39" s="40"/>
      <c r="G39" s="40"/>
      <c r="H39" s="40"/>
      <c r="I39" s="40"/>
      <c r="J39" s="8"/>
      <c r="K39" s="44"/>
      <c r="L39" s="8"/>
    </row>
    <row r="40" spans="1:23" x14ac:dyDescent="0.25">
      <c r="B40" s="40"/>
      <c r="C40" s="40"/>
      <c r="D40" s="40"/>
      <c r="E40" s="40"/>
      <c r="F40" s="40"/>
      <c r="G40" s="40"/>
      <c r="H40" s="40"/>
      <c r="I40" s="40"/>
      <c r="J40" s="8"/>
      <c r="K40" s="44"/>
      <c r="L40" s="8"/>
    </row>
    <row r="41" spans="1:23" ht="15" hidden="1" customHeight="1" x14ac:dyDescent="0.25">
      <c r="C41" s="9"/>
      <c r="J41" s="8"/>
      <c r="K41" s="44" t="s">
        <v>59</v>
      </c>
      <c r="L41" s="8"/>
    </row>
    <row r="42" spans="1:23" ht="15" hidden="1" customHeight="1" x14ac:dyDescent="0.25">
      <c r="C42" s="12" t="s">
        <v>27</v>
      </c>
      <c r="D42" s="13"/>
      <c r="E42" s="1"/>
      <c r="F42" s="1"/>
      <c r="G42" s="1"/>
      <c r="H42" s="1"/>
      <c r="I42" s="14"/>
      <c r="K42" s="46"/>
    </row>
    <row r="43" spans="1:23" ht="15" hidden="1" customHeight="1" x14ac:dyDescent="0.25">
      <c r="C43" s="15" t="s">
        <v>28</v>
      </c>
      <c r="D43" s="16">
        <v>1</v>
      </c>
      <c r="E43" s="1" t="s">
        <v>29</v>
      </c>
      <c r="F43" s="1"/>
      <c r="G43" s="1"/>
      <c r="H43" s="1"/>
      <c r="I43" s="14"/>
      <c r="K43" s="46" t="s">
        <v>60</v>
      </c>
    </row>
    <row r="44" spans="1:23" ht="15" hidden="1" customHeight="1" x14ac:dyDescent="0.25">
      <c r="C44" s="15" t="s">
        <v>30</v>
      </c>
      <c r="D44" s="16">
        <v>0.75</v>
      </c>
      <c r="E44" s="1" t="s">
        <v>29</v>
      </c>
      <c r="F44" s="1"/>
      <c r="G44" s="1"/>
      <c r="H44" s="1"/>
      <c r="I44" s="14"/>
      <c r="K44" s="46" t="s">
        <v>61</v>
      </c>
    </row>
    <row r="45" spans="1:23" ht="15" hidden="1" customHeight="1" x14ac:dyDescent="0.25">
      <c r="C45" s="15" t="s">
        <v>31</v>
      </c>
      <c r="D45" s="16">
        <v>0.2</v>
      </c>
      <c r="E45" s="1" t="s">
        <v>29</v>
      </c>
      <c r="F45" s="1"/>
      <c r="G45" s="1"/>
      <c r="H45" s="1"/>
      <c r="I45" s="14"/>
      <c r="K45" s="46" t="s">
        <v>62</v>
      </c>
    </row>
    <row r="46" spans="1:23" ht="15" hidden="1" customHeight="1" x14ac:dyDescent="0.25">
      <c r="C46" s="15"/>
      <c r="D46" s="13"/>
      <c r="E46" s="1"/>
      <c r="F46" s="1"/>
      <c r="G46" s="1"/>
      <c r="H46" s="1"/>
      <c r="I46" s="14"/>
      <c r="K46" s="46" t="s">
        <v>63</v>
      </c>
    </row>
    <row r="47" spans="1:23" ht="15" hidden="1" customHeight="1" x14ac:dyDescent="0.25">
      <c r="C47" s="15" t="s">
        <v>32</v>
      </c>
      <c r="D47" s="13"/>
      <c r="E47" s="1"/>
      <c r="F47" s="1" t="s">
        <v>33</v>
      </c>
      <c r="G47" s="1"/>
      <c r="H47" s="1"/>
      <c r="I47" s="14"/>
      <c r="K47" s="47"/>
    </row>
    <row r="48" spans="1:23" ht="15" hidden="1" customHeight="1" x14ac:dyDescent="0.25">
      <c r="C48" s="15" t="s">
        <v>27</v>
      </c>
      <c r="D48" s="13">
        <v>0.75</v>
      </c>
      <c r="E48" s="1" t="s">
        <v>29</v>
      </c>
      <c r="F48" s="1" t="s">
        <v>34</v>
      </c>
      <c r="G48" s="1"/>
      <c r="H48" s="1"/>
      <c r="I48" s="14"/>
      <c r="K48" s="45" t="s">
        <v>64</v>
      </c>
    </row>
    <row r="49" spans="2:9" hidden="1" x14ac:dyDescent="0.25">
      <c r="C49" s="15"/>
      <c r="D49" s="13"/>
      <c r="E49" s="1"/>
      <c r="F49" s="1"/>
      <c r="G49" s="1"/>
      <c r="H49" s="1"/>
      <c r="I49" s="14"/>
    </row>
    <row r="50" spans="2:9" hidden="1" x14ac:dyDescent="0.25">
      <c r="C50" s="15" t="s">
        <v>35</v>
      </c>
      <c r="D50" s="17" t="e">
        <f>#REF!/D48</f>
        <v>#REF!</v>
      </c>
      <c r="E50" s="1" t="s">
        <v>26</v>
      </c>
      <c r="F50" s="1" t="s">
        <v>36</v>
      </c>
      <c r="G50" s="1"/>
      <c r="H50" s="1"/>
      <c r="I50" s="14"/>
    </row>
    <row r="51" spans="2:9" hidden="1" x14ac:dyDescent="0.25">
      <c r="C51" s="15"/>
      <c r="D51" s="13"/>
      <c r="E51" s="1"/>
      <c r="F51" s="1" t="s">
        <v>37</v>
      </c>
      <c r="G51" s="1"/>
      <c r="H51" s="1"/>
      <c r="I51" s="14"/>
    </row>
    <row r="52" spans="2:9" hidden="1" x14ac:dyDescent="0.25">
      <c r="C52" s="15"/>
      <c r="D52" s="13"/>
      <c r="E52" s="1"/>
      <c r="F52" s="1"/>
      <c r="G52" s="1"/>
      <c r="H52" s="1"/>
      <c r="I52" s="14"/>
    </row>
    <row r="53" spans="2:9" hidden="1" x14ac:dyDescent="0.25">
      <c r="C53" s="15" t="s">
        <v>38</v>
      </c>
      <c r="D53" s="18">
        <v>24</v>
      </c>
      <c r="E53" s="1" t="s">
        <v>39</v>
      </c>
      <c r="F53" s="1" t="s">
        <v>40</v>
      </c>
      <c r="G53" s="1"/>
      <c r="H53" s="1"/>
      <c r="I53" s="14"/>
    </row>
    <row r="54" spans="2:9" hidden="1" x14ac:dyDescent="0.25">
      <c r="C54" s="15"/>
      <c r="D54" s="13"/>
      <c r="E54" s="1"/>
      <c r="F54" s="1"/>
      <c r="G54" s="1"/>
      <c r="H54" s="1"/>
      <c r="I54" s="14"/>
    </row>
    <row r="55" spans="2:9" ht="15.75" hidden="1" thickBot="1" x14ac:dyDescent="0.3">
      <c r="C55" s="6" t="s">
        <v>41</v>
      </c>
      <c r="D55" s="19" t="e">
        <f>D53*D50</f>
        <v>#REF!</v>
      </c>
      <c r="E55" s="7" t="s">
        <v>42</v>
      </c>
      <c r="F55" s="7"/>
      <c r="G55" s="7"/>
      <c r="H55" s="7"/>
      <c r="I55" s="20"/>
    </row>
    <row r="56" spans="2:9" hidden="1" x14ac:dyDescent="0.25">
      <c r="C56" s="15"/>
      <c r="D56" s="17"/>
      <c r="E56" s="1"/>
      <c r="F56" s="1"/>
      <c r="G56" s="1"/>
      <c r="H56" s="1"/>
      <c r="I56" s="14"/>
    </row>
    <row r="57" spans="2:9" ht="15.75" hidden="1" thickBot="1" x14ac:dyDescent="0.3">
      <c r="C57" s="6"/>
      <c r="D57" s="7" t="s">
        <v>43</v>
      </c>
      <c r="E57" s="7"/>
      <c r="F57" s="7"/>
      <c r="G57" s="7"/>
      <c r="H57" s="7"/>
      <c r="I57" s="20"/>
    </row>
    <row r="58" spans="2:9" hidden="1" x14ac:dyDescent="0.25">
      <c r="C58" s="1"/>
      <c r="D58" s="21" t="e">
        <f>D55/#REF!</f>
        <v>#REF!</v>
      </c>
      <c r="E58" s="1"/>
      <c r="F58" s="1"/>
      <c r="G58" s="1"/>
      <c r="H58" s="1"/>
      <c r="I58" s="1"/>
    </row>
    <row r="59" spans="2:9" hidden="1" x14ac:dyDescent="0.25">
      <c r="C59" s="1"/>
      <c r="D59" s="21" t="e">
        <f>D58/12</f>
        <v>#REF!</v>
      </c>
      <c r="E59" s="1" t="s">
        <v>44</v>
      </c>
      <c r="F59" s="1"/>
      <c r="G59" s="1"/>
      <c r="H59" s="1"/>
      <c r="I59" s="1"/>
    </row>
    <row r="60" spans="2:9" hidden="1" x14ac:dyDescent="0.25"/>
    <row r="62" spans="2:9" x14ac:dyDescent="0.25">
      <c r="B62" s="35"/>
    </row>
    <row r="66" spans="1:7" x14ac:dyDescent="0.25">
      <c r="G66" s="23"/>
    </row>
    <row r="69" spans="1:7" x14ac:dyDescent="0.25">
      <c r="A69" s="22"/>
    </row>
  </sheetData>
  <mergeCells count="40">
    <mergeCell ref="B38:I38"/>
    <mergeCell ref="K26:P26"/>
    <mergeCell ref="Q26:T26"/>
    <mergeCell ref="K23:P23"/>
    <mergeCell ref="Q23:T23"/>
    <mergeCell ref="B23:G23"/>
    <mergeCell ref="B24:G24"/>
    <mergeCell ref="K38:V38"/>
    <mergeCell ref="B31:I35"/>
    <mergeCell ref="K18:P18"/>
    <mergeCell ref="Q18:T18"/>
    <mergeCell ref="K22:P22"/>
    <mergeCell ref="Q22:T22"/>
    <mergeCell ref="B26:G26"/>
    <mergeCell ref="K21:V21"/>
    <mergeCell ref="K19:T19"/>
    <mergeCell ref="B22:H22"/>
    <mergeCell ref="B19:G19"/>
    <mergeCell ref="B20:G20"/>
    <mergeCell ref="K16:V16"/>
    <mergeCell ref="K11:Q11"/>
    <mergeCell ref="K12:R12"/>
    <mergeCell ref="K17:P17"/>
    <mergeCell ref="Q17:T17"/>
    <mergeCell ref="K31:L35"/>
    <mergeCell ref="B2:V4"/>
    <mergeCell ref="B5:I5"/>
    <mergeCell ref="B6:I6"/>
    <mergeCell ref="B11:I11"/>
    <mergeCell ref="B12:G12"/>
    <mergeCell ref="K5:R5"/>
    <mergeCell ref="S5:V5"/>
    <mergeCell ref="K6:V6"/>
    <mergeCell ref="B18:G18"/>
    <mergeCell ref="B17:G17"/>
    <mergeCell ref="B13:G13"/>
    <mergeCell ref="B14:G14"/>
    <mergeCell ref="B16:H16"/>
    <mergeCell ref="K13:R13"/>
    <mergeCell ref="K14:T14"/>
  </mergeCells>
  <hyperlinks>
    <hyperlink ref="K43" r:id="rId1" location="ce_building_site_" display="https://up.codes/viewer/new_york/iecc-2024/chapter/CE_2/ce-definitions - ce_building_site_" xr:uid="{2AAF7591-FE21-44ED-9DE3-B989E3FD9698}"/>
    <hyperlink ref="K44" r:id="rId2" location="ce_access_to_" display="https://up.codes/viewer/new_york/iecc-2024/chapter/CE_2/ce-definitions - ce_access_to_" xr:uid="{84D56E56-1484-4E40-A635-68828CCF98D6}"/>
    <hyperlink ref="K46" r:id="rId3" location="ce_conditioned_floor_area_" display="https://up.codes/viewer/new_york/iecc-2024/chapter/CE_2/ce-definitions - ce_conditioned_floor_area_" xr:uid="{AF89B8C4-4581-4A0B-8037-8D5FA6906E4C}"/>
    <hyperlink ref="K48" r:id="rId4" location="C405.15.2" display="https://up.codes/viewer/new_york/iecc-2024/chapter/CE_4/ce-commercial-energy-efficiency - C405.15.2" xr:uid="{8FF08D6A-1067-4044-BCF8-6B39BB9E10DF}"/>
    <hyperlink ref="B29" r:id="rId5" display="PVWATTS" xr:uid="{86E820F7-292F-4A48-A073-8A72424E27DD}"/>
  </hyperlinks>
  <pageMargins left="0.7" right="0.7" top="0.75" bottom="0.75" header="0.3" footer="0.3"/>
  <pageSetup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Net Zero - Comm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Vogel</dc:creator>
  <cp:lastModifiedBy>Marty Moseley</cp:lastModifiedBy>
  <dcterms:created xsi:type="dcterms:W3CDTF">2026-03-09T17:24:25Z</dcterms:created>
  <dcterms:modified xsi:type="dcterms:W3CDTF">2026-05-19T15:56:22Z</dcterms:modified>
</cp:coreProperties>
</file>